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xr:revisionPtr revIDLastSave="0" documentId="8_{3B8271AA-A4CC-4342-A380-F0D5654340FA}" xr6:coauthVersionLast="47" xr6:coauthVersionMax="47" xr10:uidLastSave="{00000000-0000-0000-0000-000000000000}"/>
  <bookViews>
    <workbookView xWindow="1950" yWindow="1950" windowWidth="21900" windowHeight="13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O27" i="1"/>
  <c r="N27" i="1"/>
  <c r="E27" i="1"/>
  <c r="F27" i="1" s="1"/>
  <c r="G27" i="1" s="1"/>
  <c r="N26" i="1"/>
  <c r="O26" i="1" s="1"/>
  <c r="E26" i="1"/>
  <c r="F26" i="1" s="1"/>
  <c r="G26" i="1" s="1"/>
  <c r="O25" i="1"/>
  <c r="N25" i="1"/>
  <c r="P25" i="1" s="1"/>
  <c r="E25" i="1"/>
  <c r="F25" i="1" s="1"/>
  <c r="O24" i="1"/>
  <c r="P24" i="1" s="1"/>
  <c r="N24" i="1"/>
  <c r="E24" i="1"/>
  <c r="O23" i="1"/>
  <c r="N23" i="1"/>
  <c r="P23" i="1" s="1"/>
  <c r="E23" i="1"/>
  <c r="F23" i="1" s="1"/>
  <c r="G23" i="1" s="1"/>
  <c r="N22" i="1"/>
  <c r="E22" i="1"/>
  <c r="F22" i="1" s="1"/>
  <c r="O21" i="1"/>
  <c r="N21" i="1"/>
  <c r="P21" i="1" s="1"/>
  <c r="E21" i="1"/>
  <c r="O20" i="1"/>
  <c r="P20" i="1" s="1"/>
  <c r="N20" i="1"/>
  <c r="E20" i="1"/>
  <c r="O19" i="1"/>
  <c r="N19" i="1"/>
  <c r="P19" i="1" s="1"/>
  <c r="E19" i="1"/>
  <c r="F19" i="1" s="1"/>
  <c r="G19" i="1" s="1"/>
  <c r="N18" i="1"/>
  <c r="O18" i="1" s="1"/>
  <c r="E18" i="1"/>
  <c r="F18" i="1" s="1"/>
  <c r="O17" i="1"/>
  <c r="N17" i="1"/>
  <c r="P17" i="1" s="1"/>
  <c r="E17" i="1"/>
  <c r="O16" i="1"/>
  <c r="P16" i="1" s="1"/>
  <c r="N16" i="1"/>
  <c r="E16" i="1"/>
  <c r="O15" i="1"/>
  <c r="N15" i="1"/>
  <c r="P15" i="1" s="1"/>
  <c r="E15" i="1"/>
  <c r="F15" i="1" s="1"/>
  <c r="G15" i="1" s="1"/>
  <c r="N14" i="1"/>
  <c r="O14" i="1" s="1"/>
  <c r="E14" i="1"/>
  <c r="F14" i="1" s="1"/>
  <c r="N13" i="1"/>
  <c r="E13" i="1"/>
  <c r="O12" i="1"/>
  <c r="P12" i="1" s="1"/>
  <c r="N12" i="1"/>
  <c r="E12" i="1"/>
  <c r="O11" i="1"/>
  <c r="N11" i="1"/>
  <c r="P11" i="1" s="1"/>
  <c r="E11" i="1"/>
  <c r="F11" i="1" s="1"/>
  <c r="G11" i="1" s="1"/>
  <c r="N10" i="1"/>
  <c r="O10" i="1" s="1"/>
  <c r="E10" i="1"/>
  <c r="F10" i="1" s="1"/>
  <c r="N9" i="1"/>
  <c r="E9" i="1"/>
  <c r="O8" i="1"/>
  <c r="P8" i="1" s="1"/>
  <c r="N8" i="1"/>
  <c r="E8" i="1"/>
  <c r="O7" i="1"/>
  <c r="N7" i="1"/>
  <c r="P7" i="1" s="1"/>
  <c r="E7" i="1"/>
  <c r="F7" i="1" s="1"/>
  <c r="G7" i="1" s="1"/>
  <c r="N6" i="1"/>
  <c r="O6" i="1" s="1"/>
  <c r="E6" i="1"/>
  <c r="F6" i="1" s="1"/>
  <c r="N5" i="1"/>
  <c r="E5" i="1"/>
  <c r="F5" i="1" s="1"/>
  <c r="O4" i="1"/>
  <c r="P4" i="1" s="1"/>
  <c r="N4" i="1"/>
  <c r="E4" i="1"/>
  <c r="G12" i="1" l="1"/>
  <c r="G16" i="1"/>
  <c r="G13" i="1"/>
  <c r="P22" i="1"/>
  <c r="G17" i="1"/>
  <c r="G20" i="1"/>
  <c r="G6" i="1"/>
  <c r="F13" i="1"/>
  <c r="G5" i="1"/>
  <c r="O22" i="1"/>
  <c r="G25" i="1"/>
  <c r="F4" i="1"/>
  <c r="G4" i="1" s="1"/>
  <c r="P6" i="1"/>
  <c r="F8" i="1"/>
  <c r="G8" i="1" s="1"/>
  <c r="P10" i="1"/>
  <c r="F12" i="1"/>
  <c r="P14" i="1"/>
  <c r="F16" i="1"/>
  <c r="P18" i="1"/>
  <c r="F20" i="1"/>
  <c r="F24" i="1"/>
  <c r="G24" i="1" s="1"/>
  <c r="P26" i="1"/>
  <c r="G10" i="1"/>
  <c r="G18" i="1"/>
  <c r="F9" i="1"/>
  <c r="G9" i="1" s="1"/>
  <c r="F17" i="1"/>
  <c r="F21" i="1"/>
  <c r="G21" i="1" s="1"/>
  <c r="O5" i="1"/>
  <c r="P5" i="1" s="1"/>
  <c r="O9" i="1"/>
  <c r="P9" i="1" s="1"/>
  <c r="O13" i="1"/>
  <c r="P13" i="1" s="1"/>
  <c r="G14" i="1"/>
  <c r="G22" i="1"/>
</calcChain>
</file>

<file path=xl/sharedStrings.xml><?xml version="1.0" encoding="utf-8"?>
<sst xmlns="http://schemas.openxmlformats.org/spreadsheetml/2006/main" count="111" uniqueCount="83">
  <si>
    <t>UTENZE DOMESTICHE</t>
  </si>
  <si>
    <t>UTENZE NON DOMESTICHE</t>
  </si>
  <si>
    <t>mq</t>
  </si>
  <si>
    <t>tariffa fissa</t>
  </si>
  <si>
    <t>tariffa variabile</t>
  </si>
  <si>
    <t>tot tariffa</t>
  </si>
  <si>
    <t>5% TEFA</t>
  </si>
  <si>
    <t xml:space="preserve">totale TARI </t>
  </si>
  <si>
    <t>2 .1</t>
  </si>
  <si>
    <t>musei,biblioteche,scuole,associazioni,luoghi di cu</t>
  </si>
  <si>
    <t>2 .3</t>
  </si>
  <si>
    <t>autorimesse e magazzini senza alcuna vendita diret</t>
  </si>
  <si>
    <t>cod.</t>
  </si>
  <si>
    <t>tipo</t>
  </si>
  <si>
    <t>descrizione</t>
  </si>
  <si>
    <t>percentuale (%)</t>
  </si>
  <si>
    <t>2 .4</t>
  </si>
  <si>
    <t>campeggi,distributori carburanti,impianti sportivi</t>
  </si>
  <si>
    <t>Riduzione</t>
  </si>
  <si>
    <t>Riduzione 30% smaltimento in proprio att ind</t>
  </si>
  <si>
    <t>2 .6</t>
  </si>
  <si>
    <t>esposizioni,autosaloni</t>
  </si>
  <si>
    <t>Riduzione 20% composter</t>
  </si>
  <si>
    <t>2 .7</t>
  </si>
  <si>
    <t>alberghi con ristorazione</t>
  </si>
  <si>
    <t>Abitazioni a disposizione</t>
  </si>
  <si>
    <t>2 .9</t>
  </si>
  <si>
    <t>case di cura e riposo</t>
  </si>
  <si>
    <t>Esenzione q.v. non domestiche</t>
  </si>
  <si>
    <t>2 .11</t>
  </si>
  <si>
    <t>uffici,agenzie</t>
  </si>
  <si>
    <t>Riduzione non domestiche magazzini</t>
  </si>
  <si>
    <t>2 .12</t>
  </si>
  <si>
    <t>banche,istituti di credito e studi professionali</t>
  </si>
  <si>
    <t>Riduzione aree scoperte</t>
  </si>
  <si>
    <t>2 .13</t>
  </si>
  <si>
    <t>negozi abbigliamento,calzature,libreria,cartoleria</t>
  </si>
  <si>
    <t>Casa di riposo</t>
  </si>
  <si>
    <t>2 .14</t>
  </si>
  <si>
    <t>edicola,farmacia,tabaccaio,plurilicenze</t>
  </si>
  <si>
    <t>Agevolazione emergenza covid_19</t>
  </si>
  <si>
    <t>2 .15</t>
  </si>
  <si>
    <t>negozi particolari quali filatelia,tende e tessuti</t>
  </si>
  <si>
    <t>esenzione mercato</t>
  </si>
  <si>
    <t>2 .16</t>
  </si>
  <si>
    <t>banchi di mercato beni durevoli</t>
  </si>
  <si>
    <t>studio lavoro estero</t>
  </si>
  <si>
    <t>2 .17</t>
  </si>
  <si>
    <t>attivita` artigianali tipo botteghe:parrucchiere,b</t>
  </si>
  <si>
    <t>Riduzione immobili rurali condotti da agricoltori</t>
  </si>
  <si>
    <t>2 .18</t>
  </si>
  <si>
    <t>attivita` artigianali tipo botteghe:falegname,idra</t>
  </si>
  <si>
    <t>Riduzione per residenti esteri pensionati</t>
  </si>
  <si>
    <t>2 .19</t>
  </si>
  <si>
    <t>carrozzeria,autofficina,elettrauto</t>
  </si>
  <si>
    <t>Riduzione residenti all'estero per più di 6 mesi</t>
  </si>
  <si>
    <t>2 .20</t>
  </si>
  <si>
    <t>attivita` industriali con capannoni di produzione</t>
  </si>
  <si>
    <t>Riduz non domestica per avvio riciclo in proprio</t>
  </si>
  <si>
    <t>2 .21</t>
  </si>
  <si>
    <t>attivita` artigianali di produzione beni specifici</t>
  </si>
  <si>
    <t>2 .22</t>
  </si>
  <si>
    <t>ristoranti,trattorie,osterie,pizzerie,pub</t>
  </si>
  <si>
    <t>locali ed aree scoperte uso stagionale</t>
  </si>
  <si>
    <t>2 .24</t>
  </si>
  <si>
    <t>bar,caffe`,pasticceria</t>
  </si>
  <si>
    <t>mancato o irregolare svolgimento del servizio</t>
  </si>
  <si>
    <t>2 .25</t>
  </si>
  <si>
    <t>supermercato,pane e pasta,macelleria,salumi e form</t>
  </si>
  <si>
    <t>riduzione agevolata per servizio</t>
  </si>
  <si>
    <t>6 e più</t>
  </si>
  <si>
    <t>2 .26</t>
  </si>
  <si>
    <t>plurilicenze alimentari e/o miste</t>
  </si>
  <si>
    <t>aire per più 6 mesi</t>
  </si>
  <si>
    <t>2 .27</t>
  </si>
  <si>
    <t>ortofrutta,pescherie,fiori e piante,pizza al tagli</t>
  </si>
  <si>
    <t>2 .29</t>
  </si>
  <si>
    <t>banchi di mercato genere alimentari</t>
  </si>
  <si>
    <t>2 .71</t>
  </si>
  <si>
    <t>agriturismo</t>
  </si>
  <si>
    <t>n° componenti</t>
  </si>
  <si>
    <t>categorie</t>
  </si>
  <si>
    <t>RIDUZIONI APPLICATE A UTENZE DOMESTICHE E UTENZE NON DOMESTICHE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</si>
</sst>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A15" workbookViewId="0">
      <selection activeCell="G4" sqref="G4"/>
    </sheetView>
  </sheetViews>
  <sheetFormatPr defaultRowHeight="15" x14ac:dyDescent="0.25"/>
  <cols>
    <col min="1" max="1" width="4" bestFit="1" customWidth="1"/>
    <col min="2" max="2" width="14.140625" bestFit="1" customWidth="1"/>
    <col min="3" max="3" width="10.85546875" bestFit="1" customWidth="1"/>
    <col min="4" max="4" width="14.7109375" bestFit="1" customWidth="1"/>
    <col min="5" max="5" width="11" bestFit="1" customWidth="1"/>
    <col min="6" max="7" width="12" bestFit="1" customWidth="1"/>
    <col min="9" max="9" width="4" bestFit="1" customWidth="1"/>
    <col min="10" max="10" width="9.28515625" bestFit="1" customWidth="1"/>
    <col min="11" max="11" width="48.85546875" bestFit="1" customWidth="1"/>
    <col min="12" max="12" width="10.85546875" bestFit="1" customWidth="1"/>
    <col min="13" max="13" width="14.7109375" bestFit="1" customWidth="1"/>
    <col min="14" max="15" width="10" bestFit="1" customWidth="1"/>
    <col min="16" max="16" width="12" bestFit="1" customWidth="1"/>
    <col min="18" max="18" width="4.7109375" bestFit="1" customWidth="1"/>
    <col min="19" max="19" width="9.85546875" bestFit="1" customWidth="1"/>
    <col min="20" max="20" width="44.42578125" bestFit="1" customWidth="1"/>
    <col min="21" max="21" width="15.28515625" bestFit="1" customWidth="1"/>
  </cols>
  <sheetData>
    <row r="1" spans="1:21" x14ac:dyDescent="0.25">
      <c r="A1" s="37" t="s">
        <v>0</v>
      </c>
      <c r="B1" s="38"/>
      <c r="C1" s="38"/>
      <c r="D1" s="38"/>
      <c r="E1" s="38"/>
      <c r="F1" s="38"/>
      <c r="G1" s="39"/>
      <c r="I1" s="43" t="s">
        <v>1</v>
      </c>
      <c r="J1" s="44"/>
      <c r="K1" s="44"/>
      <c r="L1" s="44"/>
      <c r="M1" s="44"/>
      <c r="N1" s="44"/>
      <c r="O1" s="44"/>
      <c r="P1" s="45"/>
      <c r="R1" s="49" t="s">
        <v>82</v>
      </c>
      <c r="S1" s="50"/>
      <c r="T1" s="50"/>
      <c r="U1" s="51"/>
    </row>
    <row r="2" spans="1:21" ht="15.75" thickBot="1" x14ac:dyDescent="0.3">
      <c r="A2" s="40"/>
      <c r="B2" s="41"/>
      <c r="C2" s="41"/>
      <c r="D2" s="41"/>
      <c r="E2" s="41"/>
      <c r="F2" s="41"/>
      <c r="G2" s="42"/>
      <c r="I2" s="46"/>
      <c r="J2" s="47"/>
      <c r="K2" s="47"/>
      <c r="L2" s="47"/>
      <c r="M2" s="47"/>
      <c r="N2" s="47"/>
      <c r="O2" s="47"/>
      <c r="P2" s="48"/>
      <c r="R2" s="52"/>
      <c r="S2" s="53"/>
      <c r="T2" s="53"/>
      <c r="U2" s="54"/>
    </row>
    <row r="3" spans="1:21" ht="15.75" thickBot="1" x14ac:dyDescent="0.3">
      <c r="A3" s="36" t="s">
        <v>2</v>
      </c>
      <c r="B3" s="34" t="s">
        <v>80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I3" s="12" t="s">
        <v>2</v>
      </c>
      <c r="J3" s="13" t="s">
        <v>81</v>
      </c>
      <c r="K3" s="13"/>
      <c r="L3" s="13" t="s">
        <v>3</v>
      </c>
      <c r="M3" s="13" t="s">
        <v>4</v>
      </c>
      <c r="N3" s="13" t="s">
        <v>5</v>
      </c>
      <c r="O3" s="13" t="s">
        <v>6</v>
      </c>
      <c r="P3" s="14" t="s">
        <v>7</v>
      </c>
      <c r="R3" s="20" t="s">
        <v>12</v>
      </c>
      <c r="S3" s="21" t="s">
        <v>13</v>
      </c>
      <c r="T3" s="21" t="s">
        <v>14</v>
      </c>
      <c r="U3" s="22" t="s">
        <v>15</v>
      </c>
    </row>
    <row r="4" spans="1:21" x14ac:dyDescent="0.25">
      <c r="A4" s="4">
        <v>50</v>
      </c>
      <c r="B4" s="5">
        <v>1</v>
      </c>
      <c r="C4" s="5">
        <v>0.21285299999999999</v>
      </c>
      <c r="D4" s="5">
        <v>92.770651000000001</v>
      </c>
      <c r="E4" s="5">
        <f>(C4*A4)+D4</f>
        <v>103.413301</v>
      </c>
      <c r="F4" s="5">
        <f>E4*5%</f>
        <v>5.1706650500000002</v>
      </c>
      <c r="G4" s="6">
        <f>E4+F4</f>
        <v>108.58396605</v>
      </c>
      <c r="I4" s="31">
        <v>100</v>
      </c>
      <c r="J4" s="32" t="s">
        <v>8</v>
      </c>
      <c r="K4" s="32" t="s">
        <v>9</v>
      </c>
      <c r="L4" s="32">
        <v>0.15412200000000001</v>
      </c>
      <c r="M4" s="32">
        <v>0.98816999999999999</v>
      </c>
      <c r="N4" s="32">
        <f>(L4+M4)*100</f>
        <v>114.22920000000001</v>
      </c>
      <c r="O4" s="32">
        <f>N4*5%</f>
        <v>5.7114600000000006</v>
      </c>
      <c r="P4" s="33">
        <f>N4+O4</f>
        <v>119.94066000000001</v>
      </c>
      <c r="R4" s="23">
        <v>32</v>
      </c>
      <c r="S4" s="24" t="s">
        <v>18</v>
      </c>
      <c r="T4" s="24" t="s">
        <v>19</v>
      </c>
      <c r="U4" s="25">
        <v>30</v>
      </c>
    </row>
    <row r="5" spans="1:21" x14ac:dyDescent="0.25">
      <c r="A5" s="7">
        <v>100</v>
      </c>
      <c r="B5" s="1">
        <v>1</v>
      </c>
      <c r="C5" s="1">
        <v>0.21285299999999999</v>
      </c>
      <c r="D5" s="1">
        <v>92.770651000000001</v>
      </c>
      <c r="E5" s="1">
        <f t="shared" ref="E5:E27" si="0">(C5*A5)+D5</f>
        <v>114.05595099999999</v>
      </c>
      <c r="F5" s="1">
        <f t="shared" ref="F5:F27" si="1">E5*5%</f>
        <v>5.7027975499999997</v>
      </c>
      <c r="G5" s="8">
        <f t="shared" ref="G5:G27" si="2">E5+F5</f>
        <v>119.75874854999999</v>
      </c>
      <c r="I5" s="15">
        <v>100</v>
      </c>
      <c r="J5" s="2" t="s">
        <v>10</v>
      </c>
      <c r="K5" s="2" t="s">
        <v>11</v>
      </c>
      <c r="L5" s="2">
        <v>0.231183</v>
      </c>
      <c r="M5" s="2">
        <v>1.4672829999999999</v>
      </c>
      <c r="N5" s="2">
        <f>(L5+M5)*100</f>
        <v>169.84659999999997</v>
      </c>
      <c r="O5" s="2">
        <f t="shared" ref="O5:O27" si="3">N5*5%</f>
        <v>8.492329999999999</v>
      </c>
      <c r="P5" s="16">
        <f t="shared" ref="P5:P27" si="4">N5+O5</f>
        <v>178.33892999999998</v>
      </c>
      <c r="R5" s="26">
        <v>33</v>
      </c>
      <c r="S5" s="3" t="s">
        <v>18</v>
      </c>
      <c r="T5" s="3" t="s">
        <v>22</v>
      </c>
      <c r="U5" s="27">
        <v>20</v>
      </c>
    </row>
    <row r="6" spans="1:21" x14ac:dyDescent="0.25">
      <c r="A6" s="7">
        <v>150</v>
      </c>
      <c r="B6" s="1">
        <v>1</v>
      </c>
      <c r="C6" s="1">
        <v>0.21285299999999999</v>
      </c>
      <c r="D6" s="1">
        <v>92.770651000000001</v>
      </c>
      <c r="E6" s="1">
        <f t="shared" si="0"/>
        <v>124.698601</v>
      </c>
      <c r="F6" s="1">
        <f t="shared" si="1"/>
        <v>6.23493005</v>
      </c>
      <c r="G6" s="8">
        <f t="shared" si="2"/>
        <v>130.93353105</v>
      </c>
      <c r="I6" s="15">
        <v>100</v>
      </c>
      <c r="J6" s="2" t="s">
        <v>16</v>
      </c>
      <c r="K6" s="2" t="s">
        <v>17</v>
      </c>
      <c r="L6" s="2">
        <v>0.29283199999999998</v>
      </c>
      <c r="M6" s="2">
        <v>1.877524</v>
      </c>
      <c r="N6" s="2">
        <f t="shared" ref="N6:N27" si="5">(L6+M6)*100</f>
        <v>217.03559999999999</v>
      </c>
      <c r="O6" s="2">
        <f t="shared" si="3"/>
        <v>10.85178</v>
      </c>
      <c r="P6" s="16">
        <f t="shared" si="4"/>
        <v>227.88737999999998</v>
      </c>
      <c r="R6" s="26">
        <v>39</v>
      </c>
      <c r="S6" s="3" t="s">
        <v>18</v>
      </c>
      <c r="T6" s="3" t="s">
        <v>25</v>
      </c>
      <c r="U6" s="27">
        <v>50</v>
      </c>
    </row>
    <row r="7" spans="1:21" x14ac:dyDescent="0.25">
      <c r="A7" s="7">
        <v>200</v>
      </c>
      <c r="B7" s="1">
        <v>1</v>
      </c>
      <c r="C7" s="1">
        <v>0.21285299999999999</v>
      </c>
      <c r="D7" s="1">
        <v>92.770651000000001</v>
      </c>
      <c r="E7" s="1">
        <f t="shared" si="0"/>
        <v>135.341251</v>
      </c>
      <c r="F7" s="1">
        <f t="shared" si="1"/>
        <v>6.7670625500000003</v>
      </c>
      <c r="G7" s="8">
        <f t="shared" si="2"/>
        <v>142.10831354999999</v>
      </c>
      <c r="I7" s="15">
        <v>100</v>
      </c>
      <c r="J7" s="2" t="s">
        <v>20</v>
      </c>
      <c r="K7" s="2" t="s">
        <v>21</v>
      </c>
      <c r="L7" s="2">
        <v>0.18879899999999999</v>
      </c>
      <c r="M7" s="2">
        <v>1.257671</v>
      </c>
      <c r="N7" s="2">
        <f t="shared" si="5"/>
        <v>144.64699999999999</v>
      </c>
      <c r="O7" s="2">
        <f t="shared" si="3"/>
        <v>7.2323500000000003</v>
      </c>
      <c r="P7" s="16">
        <f t="shared" si="4"/>
        <v>151.87934999999999</v>
      </c>
      <c r="R7" s="26">
        <v>40</v>
      </c>
      <c r="S7" s="3" t="s">
        <v>18</v>
      </c>
      <c r="T7" s="3" t="s">
        <v>28</v>
      </c>
      <c r="U7" s="27">
        <v>100</v>
      </c>
    </row>
    <row r="8" spans="1:21" x14ac:dyDescent="0.25">
      <c r="A8" s="7">
        <v>50</v>
      </c>
      <c r="B8" s="1">
        <v>2</v>
      </c>
      <c r="C8" s="1">
        <v>0.25010199999999999</v>
      </c>
      <c r="D8" s="1">
        <v>185.541303</v>
      </c>
      <c r="E8" s="1">
        <f t="shared" si="0"/>
        <v>198.046403</v>
      </c>
      <c r="F8" s="1">
        <f t="shared" si="1"/>
        <v>9.9023201500000013</v>
      </c>
      <c r="G8" s="8">
        <f t="shared" si="2"/>
        <v>207.94872315000001</v>
      </c>
      <c r="I8" s="15">
        <v>100</v>
      </c>
      <c r="J8" s="2" t="s">
        <v>23</v>
      </c>
      <c r="K8" s="2" t="s">
        <v>24</v>
      </c>
      <c r="L8" s="2">
        <v>0.39686399999999999</v>
      </c>
      <c r="M8" s="2">
        <v>2.3296869999999998</v>
      </c>
      <c r="N8" s="2">
        <f t="shared" si="5"/>
        <v>272.65509999999995</v>
      </c>
      <c r="O8" s="2">
        <f t="shared" si="3"/>
        <v>13.632754999999998</v>
      </c>
      <c r="P8" s="16">
        <f t="shared" si="4"/>
        <v>286.28785499999992</v>
      </c>
      <c r="R8" s="26">
        <v>41</v>
      </c>
      <c r="S8" s="3" t="s">
        <v>18</v>
      </c>
      <c r="T8" s="3" t="s">
        <v>31</v>
      </c>
      <c r="U8" s="27">
        <v>40</v>
      </c>
    </row>
    <row r="9" spans="1:21" x14ac:dyDescent="0.25">
      <c r="A9" s="7">
        <v>100</v>
      </c>
      <c r="B9" s="1">
        <v>2</v>
      </c>
      <c r="C9" s="1">
        <v>0.25010199999999999</v>
      </c>
      <c r="D9" s="1">
        <v>185.541303</v>
      </c>
      <c r="E9" s="1">
        <f t="shared" si="0"/>
        <v>210.551503</v>
      </c>
      <c r="F9" s="1">
        <f t="shared" si="1"/>
        <v>10.527575150000001</v>
      </c>
      <c r="G9" s="8">
        <f t="shared" si="2"/>
        <v>221.07907814999999</v>
      </c>
      <c r="I9" s="15">
        <v>100</v>
      </c>
      <c r="J9" s="2" t="s">
        <v>26</v>
      </c>
      <c r="K9" s="2" t="s">
        <v>27</v>
      </c>
      <c r="L9" s="2">
        <v>0.393011</v>
      </c>
      <c r="M9" s="2">
        <v>2.4674320000000001</v>
      </c>
      <c r="N9" s="2">
        <f t="shared" si="5"/>
        <v>286.04430000000002</v>
      </c>
      <c r="O9" s="2">
        <f t="shared" si="3"/>
        <v>14.302215000000002</v>
      </c>
      <c r="P9" s="16">
        <f t="shared" si="4"/>
        <v>300.34651500000001</v>
      </c>
      <c r="R9" s="26">
        <v>42</v>
      </c>
      <c r="S9" s="3" t="s">
        <v>18</v>
      </c>
      <c r="T9" s="3" t="s">
        <v>34</v>
      </c>
      <c r="U9" s="27">
        <v>50</v>
      </c>
    </row>
    <row r="10" spans="1:21" x14ac:dyDescent="0.25">
      <c r="A10" s="7">
        <v>150</v>
      </c>
      <c r="B10" s="1">
        <v>2</v>
      </c>
      <c r="C10" s="1">
        <v>0.25010199999999999</v>
      </c>
      <c r="D10" s="1">
        <v>185.541303</v>
      </c>
      <c r="E10" s="1">
        <f t="shared" si="0"/>
        <v>223.056603</v>
      </c>
      <c r="F10" s="1">
        <f t="shared" si="1"/>
        <v>11.15283015</v>
      </c>
      <c r="G10" s="8">
        <f t="shared" si="2"/>
        <v>234.20943315</v>
      </c>
      <c r="I10" s="15">
        <v>100</v>
      </c>
      <c r="J10" s="2" t="s">
        <v>29</v>
      </c>
      <c r="K10" s="2" t="s">
        <v>30</v>
      </c>
      <c r="L10" s="2">
        <v>0.43539499999999998</v>
      </c>
      <c r="M10" s="2">
        <v>2.6321270000000001</v>
      </c>
      <c r="N10" s="2">
        <f t="shared" si="5"/>
        <v>306.75220000000002</v>
      </c>
      <c r="O10" s="2">
        <f t="shared" si="3"/>
        <v>15.337610000000002</v>
      </c>
      <c r="P10" s="16">
        <f t="shared" si="4"/>
        <v>322.08981</v>
      </c>
      <c r="R10" s="26">
        <v>43</v>
      </c>
      <c r="S10" s="3" t="s">
        <v>18</v>
      </c>
      <c r="T10" s="3" t="s">
        <v>37</v>
      </c>
      <c r="U10" s="27">
        <v>100</v>
      </c>
    </row>
    <row r="11" spans="1:21" x14ac:dyDescent="0.25">
      <c r="A11" s="7">
        <v>200</v>
      </c>
      <c r="B11" s="1">
        <v>2</v>
      </c>
      <c r="C11" s="1">
        <v>0.25010199999999999</v>
      </c>
      <c r="D11" s="1">
        <v>185.541303</v>
      </c>
      <c r="E11" s="1">
        <f t="shared" si="0"/>
        <v>235.56170299999999</v>
      </c>
      <c r="F11" s="1">
        <f t="shared" si="1"/>
        <v>11.778085150000001</v>
      </c>
      <c r="G11" s="8">
        <f t="shared" si="2"/>
        <v>247.33978815</v>
      </c>
      <c r="I11" s="15">
        <v>100</v>
      </c>
      <c r="J11" s="2" t="s">
        <v>32</v>
      </c>
      <c r="K11" s="2" t="s">
        <v>33</v>
      </c>
      <c r="L11" s="2">
        <v>0.23503599999999999</v>
      </c>
      <c r="M11" s="2">
        <v>1.506211</v>
      </c>
      <c r="N11" s="2">
        <f t="shared" si="5"/>
        <v>174.12469999999999</v>
      </c>
      <c r="O11" s="2">
        <f t="shared" si="3"/>
        <v>8.7062349999999995</v>
      </c>
      <c r="P11" s="16">
        <f t="shared" si="4"/>
        <v>182.83093499999998</v>
      </c>
      <c r="R11" s="26">
        <v>44</v>
      </c>
      <c r="S11" s="3" t="s">
        <v>18</v>
      </c>
      <c r="T11" s="3" t="s">
        <v>40</v>
      </c>
      <c r="U11" s="27">
        <v>28.7</v>
      </c>
    </row>
    <row r="12" spans="1:21" x14ac:dyDescent="0.25">
      <c r="A12" s="7">
        <v>50</v>
      </c>
      <c r="B12" s="1">
        <v>3</v>
      </c>
      <c r="C12" s="1">
        <v>0.27936899999999998</v>
      </c>
      <c r="D12" s="1">
        <v>230.79527899999999</v>
      </c>
      <c r="E12" s="1">
        <f t="shared" si="0"/>
        <v>244.76372899999998</v>
      </c>
      <c r="F12" s="1">
        <f t="shared" si="1"/>
        <v>12.238186450000001</v>
      </c>
      <c r="G12" s="8">
        <f t="shared" si="2"/>
        <v>257.00191544999996</v>
      </c>
      <c r="I12" s="15">
        <v>100</v>
      </c>
      <c r="J12" s="2" t="s">
        <v>35</v>
      </c>
      <c r="K12" s="2" t="s">
        <v>36</v>
      </c>
      <c r="L12" s="2">
        <v>0.54327999999999999</v>
      </c>
      <c r="M12" s="2">
        <v>3.4526080000000001</v>
      </c>
      <c r="N12" s="2">
        <f t="shared" si="5"/>
        <v>399.58879999999999</v>
      </c>
      <c r="O12" s="2">
        <f t="shared" si="3"/>
        <v>19.97944</v>
      </c>
      <c r="P12" s="16">
        <f t="shared" si="4"/>
        <v>419.56824</v>
      </c>
      <c r="R12" s="26">
        <v>45</v>
      </c>
      <c r="S12" s="3" t="s">
        <v>18</v>
      </c>
      <c r="T12" s="3" t="s">
        <v>43</v>
      </c>
      <c r="U12" s="27">
        <v>100</v>
      </c>
    </row>
    <row r="13" spans="1:21" x14ac:dyDescent="0.25">
      <c r="A13" s="7">
        <v>100</v>
      </c>
      <c r="B13" s="1">
        <v>3</v>
      </c>
      <c r="C13" s="1">
        <v>0.27936899999999998</v>
      </c>
      <c r="D13" s="1">
        <v>230.79527899999999</v>
      </c>
      <c r="E13" s="1">
        <f t="shared" si="0"/>
        <v>258.73217899999997</v>
      </c>
      <c r="F13" s="1">
        <f t="shared" si="1"/>
        <v>12.93660895</v>
      </c>
      <c r="G13" s="8">
        <f t="shared" si="2"/>
        <v>271.66878794999997</v>
      </c>
      <c r="I13" s="15">
        <v>100</v>
      </c>
      <c r="J13" s="2" t="s">
        <v>38</v>
      </c>
      <c r="K13" s="2" t="s">
        <v>39</v>
      </c>
      <c r="L13" s="2">
        <v>0.42768899999999999</v>
      </c>
      <c r="M13" s="2">
        <v>2.7279499999999999</v>
      </c>
      <c r="N13" s="2">
        <f t="shared" si="5"/>
        <v>315.56389999999999</v>
      </c>
      <c r="O13" s="2">
        <f t="shared" si="3"/>
        <v>15.778195</v>
      </c>
      <c r="P13" s="16">
        <f t="shared" si="4"/>
        <v>331.34209499999997</v>
      </c>
      <c r="R13" s="26">
        <v>46</v>
      </c>
      <c r="S13" s="3" t="s">
        <v>18</v>
      </c>
      <c r="T13" s="3" t="s">
        <v>46</v>
      </c>
      <c r="U13" s="27">
        <v>100</v>
      </c>
    </row>
    <row r="14" spans="1:21" x14ac:dyDescent="0.25">
      <c r="A14" s="7">
        <v>150</v>
      </c>
      <c r="B14" s="1">
        <v>3</v>
      </c>
      <c r="C14" s="1">
        <v>0.27936899999999998</v>
      </c>
      <c r="D14" s="1">
        <v>230.79527899999999</v>
      </c>
      <c r="E14" s="1">
        <f t="shared" si="0"/>
        <v>272.70062899999999</v>
      </c>
      <c r="F14" s="1">
        <f t="shared" si="1"/>
        <v>13.63503145</v>
      </c>
      <c r="G14" s="8">
        <f t="shared" si="2"/>
        <v>286.33566044999998</v>
      </c>
      <c r="I14" s="15">
        <v>100</v>
      </c>
      <c r="J14" s="2" t="s">
        <v>41</v>
      </c>
      <c r="K14" s="2" t="s">
        <v>42</v>
      </c>
      <c r="L14" s="2">
        <v>0.231183</v>
      </c>
      <c r="M14" s="2">
        <v>1.497228</v>
      </c>
      <c r="N14" s="2">
        <f t="shared" si="5"/>
        <v>172.84109999999998</v>
      </c>
      <c r="O14" s="2">
        <f t="shared" si="3"/>
        <v>8.6420549999999992</v>
      </c>
      <c r="P14" s="16">
        <f t="shared" si="4"/>
        <v>181.48315499999998</v>
      </c>
      <c r="R14" s="26">
        <v>47</v>
      </c>
      <c r="S14" s="3" t="s">
        <v>18</v>
      </c>
      <c r="T14" s="3" t="s">
        <v>49</v>
      </c>
      <c r="U14" s="27">
        <v>15</v>
      </c>
    </row>
    <row r="15" spans="1:21" x14ac:dyDescent="0.25">
      <c r="A15" s="7">
        <v>200</v>
      </c>
      <c r="B15" s="1">
        <v>3</v>
      </c>
      <c r="C15" s="1">
        <v>0.27936899999999998</v>
      </c>
      <c r="D15" s="1">
        <v>230.79527899999999</v>
      </c>
      <c r="E15" s="1">
        <f t="shared" si="0"/>
        <v>286.66907900000001</v>
      </c>
      <c r="F15" s="1">
        <f t="shared" si="1"/>
        <v>14.333453950000001</v>
      </c>
      <c r="G15" s="8">
        <f t="shared" si="2"/>
        <v>301.00253294999999</v>
      </c>
      <c r="I15" s="15">
        <v>100</v>
      </c>
      <c r="J15" s="2" t="s">
        <v>44</v>
      </c>
      <c r="K15" s="2" t="s">
        <v>45</v>
      </c>
      <c r="L15" s="2"/>
      <c r="M15" s="2"/>
      <c r="N15" s="2">
        <f t="shared" si="5"/>
        <v>0</v>
      </c>
      <c r="O15" s="2">
        <f t="shared" si="3"/>
        <v>0</v>
      </c>
      <c r="P15" s="16">
        <f t="shared" si="4"/>
        <v>0</v>
      </c>
      <c r="R15" s="26">
        <v>48</v>
      </c>
      <c r="S15" s="3" t="s">
        <v>18</v>
      </c>
      <c r="T15" s="3" t="s">
        <v>52</v>
      </c>
      <c r="U15" s="27">
        <v>66.67</v>
      </c>
    </row>
    <row r="16" spans="1:21" x14ac:dyDescent="0.25">
      <c r="A16" s="7">
        <v>50</v>
      </c>
      <c r="B16" s="1">
        <v>4</v>
      </c>
      <c r="C16" s="1">
        <v>0.303315</v>
      </c>
      <c r="D16" s="1">
        <v>281.70600200000001</v>
      </c>
      <c r="E16" s="1">
        <f t="shared" si="0"/>
        <v>296.87175200000001</v>
      </c>
      <c r="F16" s="1">
        <f t="shared" si="1"/>
        <v>14.843587600000001</v>
      </c>
      <c r="G16" s="8">
        <f t="shared" si="2"/>
        <v>311.71533959999999</v>
      </c>
      <c r="I16" s="15">
        <v>100</v>
      </c>
      <c r="J16" s="2" t="s">
        <v>47</v>
      </c>
      <c r="K16" s="2" t="s">
        <v>48</v>
      </c>
      <c r="L16" s="2">
        <v>0.57025199999999998</v>
      </c>
      <c r="M16" s="2">
        <v>3.5843639999999999</v>
      </c>
      <c r="N16" s="2">
        <f t="shared" si="5"/>
        <v>415.46159999999998</v>
      </c>
      <c r="O16" s="2">
        <f t="shared" si="3"/>
        <v>20.77308</v>
      </c>
      <c r="P16" s="16">
        <f t="shared" si="4"/>
        <v>436.23467999999997</v>
      </c>
      <c r="R16" s="26">
        <v>49</v>
      </c>
      <c r="S16" s="3" t="s">
        <v>18</v>
      </c>
      <c r="T16" s="3" t="s">
        <v>55</v>
      </c>
      <c r="U16" s="27">
        <v>50</v>
      </c>
    </row>
    <row r="17" spans="1:21" x14ac:dyDescent="0.25">
      <c r="A17" s="7">
        <v>100</v>
      </c>
      <c r="B17" s="1">
        <v>4</v>
      </c>
      <c r="C17" s="1">
        <v>0.303315</v>
      </c>
      <c r="D17" s="1">
        <v>281.70600200000001</v>
      </c>
      <c r="E17" s="1">
        <f t="shared" si="0"/>
        <v>312.03750200000002</v>
      </c>
      <c r="F17" s="1">
        <f t="shared" si="1"/>
        <v>15.601875100000001</v>
      </c>
      <c r="G17" s="8">
        <f t="shared" si="2"/>
        <v>327.63937710000005</v>
      </c>
      <c r="I17" s="15">
        <v>100</v>
      </c>
      <c r="J17" s="2" t="s">
        <v>50</v>
      </c>
      <c r="K17" s="2" t="s">
        <v>51</v>
      </c>
      <c r="L17" s="2">
        <v>0.39686399999999999</v>
      </c>
      <c r="M17" s="2">
        <v>2.5392990000000002</v>
      </c>
      <c r="N17" s="2">
        <f t="shared" si="5"/>
        <v>293.61630000000002</v>
      </c>
      <c r="O17" s="2">
        <f t="shared" si="3"/>
        <v>14.680815000000003</v>
      </c>
      <c r="P17" s="16">
        <f t="shared" si="4"/>
        <v>308.29711500000002</v>
      </c>
      <c r="R17" s="26">
        <v>50</v>
      </c>
      <c r="S17" s="3" t="s">
        <v>18</v>
      </c>
      <c r="T17" s="3" t="s">
        <v>58</v>
      </c>
      <c r="U17" s="27">
        <v>20</v>
      </c>
    </row>
    <row r="18" spans="1:21" x14ac:dyDescent="0.25">
      <c r="A18" s="7">
        <v>150</v>
      </c>
      <c r="B18" s="1">
        <v>4</v>
      </c>
      <c r="C18" s="1">
        <v>0.303315</v>
      </c>
      <c r="D18" s="1">
        <v>281.70600200000001</v>
      </c>
      <c r="E18" s="1">
        <f t="shared" si="0"/>
        <v>327.20325200000002</v>
      </c>
      <c r="F18" s="1">
        <f t="shared" si="1"/>
        <v>16.360162600000002</v>
      </c>
      <c r="G18" s="8">
        <f t="shared" si="2"/>
        <v>343.56341460000004</v>
      </c>
      <c r="I18" s="15">
        <v>100</v>
      </c>
      <c r="J18" s="2" t="s">
        <v>53</v>
      </c>
      <c r="K18" s="2" t="s">
        <v>54</v>
      </c>
      <c r="L18" s="2">
        <v>0.53557399999999999</v>
      </c>
      <c r="M18" s="2">
        <v>3.4585970000000001</v>
      </c>
      <c r="N18" s="2">
        <f t="shared" si="5"/>
        <v>399.4171</v>
      </c>
      <c r="O18" s="2">
        <f t="shared" si="3"/>
        <v>19.970855</v>
      </c>
      <c r="P18" s="16">
        <f t="shared" si="4"/>
        <v>419.38795500000003</v>
      </c>
      <c r="R18" s="26">
        <v>51</v>
      </c>
      <c r="S18" s="3" t="s">
        <v>18</v>
      </c>
      <c r="T18" s="3" t="s">
        <v>58</v>
      </c>
      <c r="U18" s="27">
        <v>60</v>
      </c>
    </row>
    <row r="19" spans="1:21" x14ac:dyDescent="0.25">
      <c r="A19" s="7">
        <v>200</v>
      </c>
      <c r="B19" s="1">
        <v>4</v>
      </c>
      <c r="C19" s="1">
        <v>0.303315</v>
      </c>
      <c r="D19" s="1">
        <v>281.70600200000001</v>
      </c>
      <c r="E19" s="1">
        <f t="shared" si="0"/>
        <v>342.36900200000002</v>
      </c>
      <c r="F19" s="1">
        <f t="shared" si="1"/>
        <v>17.1184501</v>
      </c>
      <c r="G19" s="8">
        <f t="shared" si="2"/>
        <v>359.48745210000004</v>
      </c>
      <c r="I19" s="15">
        <v>100</v>
      </c>
      <c r="J19" s="2" t="s">
        <v>56</v>
      </c>
      <c r="K19" s="2" t="s">
        <v>57</v>
      </c>
      <c r="L19" s="2">
        <v>0.350628</v>
      </c>
      <c r="M19" s="2">
        <v>2.2488359999999998</v>
      </c>
      <c r="N19" s="2">
        <f t="shared" si="5"/>
        <v>259.94639999999998</v>
      </c>
      <c r="O19" s="2">
        <f t="shared" si="3"/>
        <v>12.99732</v>
      </c>
      <c r="P19" s="16">
        <f t="shared" si="4"/>
        <v>272.94371999999998</v>
      </c>
      <c r="R19" s="26">
        <v>52</v>
      </c>
      <c r="S19" s="3" t="s">
        <v>18</v>
      </c>
      <c r="T19" s="3" t="s">
        <v>63</v>
      </c>
      <c r="U19" s="27">
        <v>100</v>
      </c>
    </row>
    <row r="20" spans="1:21" x14ac:dyDescent="0.25">
      <c r="A20" s="7">
        <v>50</v>
      </c>
      <c r="B20" s="1">
        <v>5</v>
      </c>
      <c r="C20" s="1">
        <v>0.32726100000000002</v>
      </c>
      <c r="D20" s="1">
        <v>328.09132799999998</v>
      </c>
      <c r="E20" s="1">
        <f t="shared" si="0"/>
        <v>344.45437799999996</v>
      </c>
      <c r="F20" s="1">
        <f t="shared" si="1"/>
        <v>17.2227189</v>
      </c>
      <c r="G20" s="8">
        <f t="shared" si="2"/>
        <v>361.67709689999998</v>
      </c>
      <c r="I20" s="15">
        <v>100</v>
      </c>
      <c r="J20" s="2" t="s">
        <v>59</v>
      </c>
      <c r="K20" s="2" t="s">
        <v>60</v>
      </c>
      <c r="L20" s="2">
        <v>0.19265199999999999</v>
      </c>
      <c r="M20" s="2">
        <v>1.347505</v>
      </c>
      <c r="N20" s="2">
        <f t="shared" si="5"/>
        <v>154.01570000000001</v>
      </c>
      <c r="O20" s="2">
        <f t="shared" si="3"/>
        <v>7.7007850000000007</v>
      </c>
      <c r="P20" s="16">
        <f t="shared" si="4"/>
        <v>161.71648500000001</v>
      </c>
      <c r="R20" s="26">
        <v>53</v>
      </c>
      <c r="S20" s="3" t="s">
        <v>18</v>
      </c>
      <c r="T20" s="3" t="s">
        <v>66</v>
      </c>
      <c r="U20" s="27">
        <v>20</v>
      </c>
    </row>
    <row r="21" spans="1:21" x14ac:dyDescent="0.25">
      <c r="A21" s="7">
        <v>100</v>
      </c>
      <c r="B21" s="1">
        <v>5</v>
      </c>
      <c r="C21" s="1">
        <v>0.32726100000000002</v>
      </c>
      <c r="D21" s="1">
        <v>328.09132799999998</v>
      </c>
      <c r="E21" s="1">
        <f t="shared" si="0"/>
        <v>360.81742799999995</v>
      </c>
      <c r="F21" s="1">
        <f t="shared" si="1"/>
        <v>18.040871399999997</v>
      </c>
      <c r="G21" s="8">
        <f t="shared" si="2"/>
        <v>378.85829939999996</v>
      </c>
      <c r="I21" s="15">
        <v>100</v>
      </c>
      <c r="J21" s="2" t="s">
        <v>61</v>
      </c>
      <c r="K21" s="2" t="s">
        <v>62</v>
      </c>
      <c r="L21" s="2">
        <v>2.1461519999999998</v>
      </c>
      <c r="M21" s="2">
        <v>13.675682999999999</v>
      </c>
      <c r="N21" s="2">
        <f t="shared" si="5"/>
        <v>1582.1835000000001</v>
      </c>
      <c r="O21" s="2">
        <f t="shared" si="3"/>
        <v>79.109175000000008</v>
      </c>
      <c r="P21" s="16">
        <f t="shared" si="4"/>
        <v>1661.2926750000001</v>
      </c>
      <c r="R21" s="26">
        <v>54</v>
      </c>
      <c r="S21" s="3" t="s">
        <v>18</v>
      </c>
      <c r="T21" s="3" t="s">
        <v>69</v>
      </c>
      <c r="U21" s="27">
        <v>60</v>
      </c>
    </row>
    <row r="22" spans="1:21" ht="15.75" thickBot="1" x14ac:dyDescent="0.3">
      <c r="A22" s="7">
        <v>150</v>
      </c>
      <c r="B22" s="1">
        <v>5</v>
      </c>
      <c r="C22" s="1">
        <v>0.32726100000000002</v>
      </c>
      <c r="D22" s="1">
        <v>328.09132799999998</v>
      </c>
      <c r="E22" s="1">
        <f t="shared" si="0"/>
        <v>377.18047799999999</v>
      </c>
      <c r="F22" s="1">
        <f t="shared" si="1"/>
        <v>18.8590239</v>
      </c>
      <c r="G22" s="8">
        <f t="shared" si="2"/>
        <v>396.0395019</v>
      </c>
      <c r="I22" s="15">
        <v>100</v>
      </c>
      <c r="J22" s="2" t="s">
        <v>64</v>
      </c>
      <c r="K22" s="2" t="s">
        <v>65</v>
      </c>
      <c r="L22" s="2">
        <v>1.529663</v>
      </c>
      <c r="M22" s="2">
        <v>9.8936840000000004</v>
      </c>
      <c r="N22" s="2">
        <f t="shared" si="5"/>
        <v>1142.3346999999999</v>
      </c>
      <c r="O22" s="2">
        <f t="shared" si="3"/>
        <v>57.116734999999998</v>
      </c>
      <c r="P22" s="16">
        <f t="shared" si="4"/>
        <v>1199.4514349999999</v>
      </c>
      <c r="R22" s="28">
        <v>55</v>
      </c>
      <c r="S22" s="29" t="s">
        <v>18</v>
      </c>
      <c r="T22" s="29" t="s">
        <v>73</v>
      </c>
      <c r="U22" s="30">
        <v>100</v>
      </c>
    </row>
    <row r="23" spans="1:21" x14ac:dyDescent="0.25">
      <c r="A23" s="7">
        <v>200</v>
      </c>
      <c r="B23" s="1">
        <v>5</v>
      </c>
      <c r="C23" s="1">
        <v>0.32726100000000002</v>
      </c>
      <c r="D23" s="1">
        <v>328.09132799999998</v>
      </c>
      <c r="E23" s="1">
        <f t="shared" si="0"/>
        <v>393.54352799999998</v>
      </c>
      <c r="F23" s="1">
        <f t="shared" si="1"/>
        <v>19.6771764</v>
      </c>
      <c r="G23" s="8">
        <f t="shared" si="2"/>
        <v>413.22070439999999</v>
      </c>
      <c r="I23" s="15">
        <v>100</v>
      </c>
      <c r="J23" s="2" t="s">
        <v>67</v>
      </c>
      <c r="K23" s="2" t="s">
        <v>68</v>
      </c>
      <c r="L23" s="2">
        <v>1.0634429999999999</v>
      </c>
      <c r="M23" s="2">
        <v>6.7884330000000004</v>
      </c>
      <c r="N23" s="2">
        <f t="shared" si="5"/>
        <v>785.18760000000009</v>
      </c>
      <c r="O23" s="2">
        <f t="shared" si="3"/>
        <v>39.259380000000007</v>
      </c>
      <c r="P23" s="16">
        <f t="shared" si="4"/>
        <v>824.44698000000005</v>
      </c>
    </row>
    <row r="24" spans="1:21" x14ac:dyDescent="0.25">
      <c r="A24" s="7">
        <v>50</v>
      </c>
      <c r="B24" s="1" t="s">
        <v>70</v>
      </c>
      <c r="C24" s="1">
        <v>0.34588600000000003</v>
      </c>
      <c r="D24" s="1">
        <v>426.51872700000001</v>
      </c>
      <c r="E24" s="1">
        <f t="shared" si="0"/>
        <v>443.81302700000003</v>
      </c>
      <c r="F24" s="1">
        <f t="shared" si="1"/>
        <v>22.190651350000003</v>
      </c>
      <c r="G24" s="8">
        <f t="shared" si="2"/>
        <v>466.00367835000003</v>
      </c>
      <c r="I24" s="15">
        <v>100</v>
      </c>
      <c r="J24" s="2" t="s">
        <v>71</v>
      </c>
      <c r="K24" s="2" t="s">
        <v>72</v>
      </c>
      <c r="L24" s="2">
        <v>1.005647</v>
      </c>
      <c r="M24" s="2">
        <v>6.408137</v>
      </c>
      <c r="N24" s="2">
        <f t="shared" si="5"/>
        <v>741.37839999999994</v>
      </c>
      <c r="O24" s="2">
        <f t="shared" si="3"/>
        <v>37.068919999999999</v>
      </c>
      <c r="P24" s="16">
        <f t="shared" si="4"/>
        <v>778.44731999999999</v>
      </c>
    </row>
    <row r="25" spans="1:21" x14ac:dyDescent="0.25">
      <c r="A25" s="7">
        <v>100</v>
      </c>
      <c r="B25" s="1" t="s">
        <v>70</v>
      </c>
      <c r="C25" s="1">
        <v>0.34588600000000003</v>
      </c>
      <c r="D25" s="1">
        <v>426.51872700000001</v>
      </c>
      <c r="E25" s="1">
        <f t="shared" si="0"/>
        <v>461.107327</v>
      </c>
      <c r="F25" s="1">
        <f t="shared" si="1"/>
        <v>23.05536635</v>
      </c>
      <c r="G25" s="8">
        <f t="shared" si="2"/>
        <v>484.16269334999998</v>
      </c>
      <c r="I25" s="15">
        <v>100</v>
      </c>
      <c r="J25" s="2" t="s">
        <v>74</v>
      </c>
      <c r="K25" s="2" t="s">
        <v>75</v>
      </c>
      <c r="L25" s="2">
        <v>2.7626409999999999</v>
      </c>
      <c r="M25" s="2">
        <v>17.595427000000001</v>
      </c>
      <c r="N25" s="2">
        <f t="shared" si="5"/>
        <v>2035.8067999999998</v>
      </c>
      <c r="O25" s="2">
        <f t="shared" si="3"/>
        <v>101.79034</v>
      </c>
      <c r="P25" s="16">
        <f t="shared" si="4"/>
        <v>2137.5971399999999</v>
      </c>
    </row>
    <row r="26" spans="1:21" x14ac:dyDescent="0.25">
      <c r="A26" s="7">
        <v>150</v>
      </c>
      <c r="B26" s="1" t="s">
        <v>70</v>
      </c>
      <c r="C26" s="1">
        <v>0.34588600000000003</v>
      </c>
      <c r="D26" s="1">
        <v>426.51872700000001</v>
      </c>
      <c r="E26" s="1">
        <f t="shared" si="0"/>
        <v>478.40162700000002</v>
      </c>
      <c r="F26" s="1">
        <f t="shared" si="1"/>
        <v>23.920081350000004</v>
      </c>
      <c r="G26" s="8">
        <f t="shared" si="2"/>
        <v>502.32170834999999</v>
      </c>
      <c r="I26" s="15">
        <v>100</v>
      </c>
      <c r="J26" s="2" t="s">
        <v>76</v>
      </c>
      <c r="K26" s="2" t="s">
        <v>77</v>
      </c>
      <c r="L26" s="2"/>
      <c r="M26" s="2"/>
      <c r="N26" s="2">
        <f t="shared" si="5"/>
        <v>0</v>
      </c>
      <c r="O26" s="2">
        <f t="shared" si="3"/>
        <v>0</v>
      </c>
      <c r="P26" s="16">
        <f t="shared" si="4"/>
        <v>0</v>
      </c>
    </row>
    <row r="27" spans="1:21" ht="15.75" thickBot="1" x14ac:dyDescent="0.3">
      <c r="A27" s="9">
        <v>200</v>
      </c>
      <c r="B27" s="10" t="s">
        <v>70</v>
      </c>
      <c r="C27" s="10">
        <v>0.34588600000000003</v>
      </c>
      <c r="D27" s="10">
        <v>426.51872700000001</v>
      </c>
      <c r="E27" s="10">
        <f t="shared" si="0"/>
        <v>495.69592699999998</v>
      </c>
      <c r="F27" s="10">
        <f t="shared" si="1"/>
        <v>24.784796350000001</v>
      </c>
      <c r="G27" s="11">
        <f t="shared" si="2"/>
        <v>520.48072334999995</v>
      </c>
      <c r="I27" s="17">
        <v>100</v>
      </c>
      <c r="J27" s="18" t="s">
        <v>78</v>
      </c>
      <c r="K27" s="18" t="s">
        <v>79</v>
      </c>
      <c r="L27" s="18">
        <v>0.47007199999999999</v>
      </c>
      <c r="M27" s="18">
        <v>2.952534</v>
      </c>
      <c r="N27" s="18">
        <f t="shared" si="5"/>
        <v>342.26060000000001</v>
      </c>
      <c r="O27" s="18">
        <f t="shared" si="3"/>
        <v>17.113030000000002</v>
      </c>
      <c r="P27" s="19">
        <f t="shared" si="4"/>
        <v>359.37362999999999</v>
      </c>
    </row>
  </sheetData>
  <mergeCells count="3">
    <mergeCell ref="A1:G2"/>
    <mergeCell ref="I1:P2"/>
    <mergeCell ref="R1:U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Cremaschi</dc:creator>
  <cp:lastModifiedBy>Daniela Mazzini</cp:lastModifiedBy>
  <dcterms:created xsi:type="dcterms:W3CDTF">2015-06-05T18:17:20Z</dcterms:created>
  <dcterms:modified xsi:type="dcterms:W3CDTF">2023-09-05T10:25:20Z</dcterms:modified>
</cp:coreProperties>
</file>